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7500" tabRatio="500" activeTab="0"/>
  </bookViews>
  <sheets>
    <sheet name="Order Form" sheetId="1" r:id="rId1"/>
    <sheet name="Payment Options" sheetId="2" r:id="rId2"/>
  </sheets>
  <definedNames>
    <definedName name="_xlnm.Print_Area" localSheetId="0">'Order Form'!$A$1:$K$70</definedName>
    <definedName name="_xlnm.Print_Area" localSheetId="1">'Payment Options'!$A$1:$J$35</definedName>
  </definedNames>
  <calcPr fullCalcOnLoad="1"/>
</workbook>
</file>

<file path=xl/sharedStrings.xml><?xml version="1.0" encoding="utf-8"?>
<sst xmlns="http://schemas.openxmlformats.org/spreadsheetml/2006/main" count="102" uniqueCount="88">
  <si>
    <t>Forensic Assurance</t>
  </si>
  <si>
    <t>Quantity</t>
  </si>
  <si>
    <t>Address</t>
  </si>
  <si>
    <t>Billing Details</t>
  </si>
  <si>
    <t>Name</t>
  </si>
  <si>
    <t>phone number</t>
  </si>
  <si>
    <t>Total</t>
  </si>
  <si>
    <r>
      <t xml:space="preserve">Shipping Address </t>
    </r>
    <r>
      <rPr>
        <b/>
        <sz val="9"/>
        <color indexed="8"/>
        <rFont val="Times New Roman"/>
        <family val="1"/>
      </rPr>
      <t>(If different than Billing Address)</t>
    </r>
  </si>
  <si>
    <t>Total:</t>
  </si>
  <si>
    <t>Company</t>
  </si>
  <si>
    <r>
      <t>email</t>
    </r>
    <r>
      <rPr>
        <b/>
        <sz val="10"/>
        <color indexed="48"/>
        <rFont val="Times New Roman"/>
        <family val="1"/>
      </rPr>
      <t>**</t>
    </r>
  </si>
  <si>
    <t xml:space="preserve">Submit completed order forms to: orders@forensicassurance.com.  </t>
  </si>
  <si>
    <t>Payment or a signed Purchase Order must be received prior to the Purchase Deadline to complete order.  Once order form is received and processed, an invoice or purchase order receipt will be emailed to the customer.</t>
  </si>
  <si>
    <t>Company Information:</t>
  </si>
  <si>
    <t>P.O. Box 231, Northville, MI 48167</t>
  </si>
  <si>
    <t>website: www.forensicassurance.com</t>
  </si>
  <si>
    <t>Phone: 248-773-5114</t>
  </si>
  <si>
    <t>Shipping: Winter Distribution (January)</t>
  </si>
  <si>
    <t>Shipping: Winter Distribution (February)</t>
  </si>
  <si>
    <t>Shipping: Summer Distribution (July)</t>
  </si>
  <si>
    <t>Credit Card Information</t>
  </si>
  <si>
    <t>Please complete the following information if paying by credit card</t>
  </si>
  <si>
    <t>Credit Card Number:</t>
  </si>
  <si>
    <t>CV#:</t>
  </si>
  <si>
    <t>Name:</t>
  </si>
  <si>
    <t>City</t>
  </si>
  <si>
    <t>State:</t>
  </si>
  <si>
    <t>Zip Code:</t>
  </si>
  <si>
    <t>Street Address (line 1):</t>
  </si>
  <si>
    <t>Street Address (line 2):</t>
  </si>
  <si>
    <t>Exp. Date:</t>
  </si>
  <si>
    <t>Free for US</t>
  </si>
  <si>
    <t>Free shipping for United States customers.</t>
  </si>
  <si>
    <t>Double Blind</t>
  </si>
  <si>
    <t>Static</t>
  </si>
  <si>
    <t>Shipping: Fall Distribution (September)</t>
  </si>
  <si>
    <t>Please send check or money orders to:</t>
  </si>
  <si>
    <t>P.O. Box 231</t>
  </si>
  <si>
    <t>Northville, MI  48167</t>
  </si>
  <si>
    <t>Billing Information:</t>
  </si>
  <si>
    <t>Please contact our sales team if you are paying EFT to obtain banking information:</t>
  </si>
  <si>
    <t>**Access to the Forensic Assurance QM Portal will be directed to the provided email account unless otherwise specified.</t>
  </si>
  <si>
    <t>Questions?  Please contact Forensic Assurance at:</t>
  </si>
  <si>
    <t>(248) 773-5114 (info@forensicassurance.com)</t>
  </si>
  <si>
    <t>email: info@forensicassurance.com</t>
  </si>
  <si>
    <t>Flat rate shipping of $40 per distribution for Canada and Mexico.
Please contact Forensic Assurance for international shipping prices.</t>
  </si>
  <si>
    <t>2024 Order Form</t>
  </si>
  <si>
    <t>2024 Product Listing</t>
  </si>
  <si>
    <t>Winter and Spring Test Distributions - Purchase Deadline October 30, 2023</t>
  </si>
  <si>
    <t>Winter 2024 Forensic Biology (Double Blind: $180 / Static: $135)</t>
  </si>
  <si>
    <t>Winter 2024 Forensic DNA (Double Blind: $180 / Static: $135)</t>
  </si>
  <si>
    <t>Winter 2024 Forensic Biology with PGS (Double Blind: $230 / Static $185)</t>
  </si>
  <si>
    <t>Winter 2024 Firearm Identification (Double Blind: $175 / Static: $145)</t>
  </si>
  <si>
    <t>Winter 2024 Fingerprint Identification (Digital Only)  
               (Double Blind: $350 / Static: $210)</t>
  </si>
  <si>
    <t>Winter 2024 Fingerprint Identification (Printed and Digital)  
               (Double Blind: $380 / Static: $285)</t>
  </si>
  <si>
    <t>Winter 2024 Controlled Substances (Double Blind: $180 / Static: $150)</t>
  </si>
  <si>
    <t>Spring 2024 Forensic Biology  (Double Blind: $180 / Static: $135)</t>
  </si>
  <si>
    <t>Spring 2024 Forensic DNA (Double Blind: $180 / Static: $135)</t>
  </si>
  <si>
    <t>Spring 2024 Forensic Biology with PGS (Double Blind: $230 / Static $185)</t>
  </si>
  <si>
    <t>Spring 2024 Body Fluid Identification  (Double Blind: $225 / Static: $160)</t>
  </si>
  <si>
    <t>Shipping: Spring Distribution (March)</t>
  </si>
  <si>
    <t>2024 Footwear Identification (Double Blind: $225 / Static: $170)</t>
  </si>
  <si>
    <t>2024 Fingerprint Processing  (Double Blind: $220 / Static: $185)</t>
  </si>
  <si>
    <t>2024 Tool Mark Identification  (Double Blind: $200 / Static: $160)</t>
  </si>
  <si>
    <t>2024 Gunshot Residue  (Double Blind: $260 / Static: $215)</t>
  </si>
  <si>
    <t>Shipping: Spring Distribution (April/May)</t>
  </si>
  <si>
    <t>Summer and Fall Test Distributions - Purchase Deadline March 1, 2024</t>
  </si>
  <si>
    <t>Summer 2024 Forensic Biology  (Double Blind: $180 / Static: $135)</t>
  </si>
  <si>
    <t>Summer 2024 Forensic DNA  (Double Blind: $180 / Static: $135)</t>
  </si>
  <si>
    <t>Summer 2024 Forensic Biology with PGS (Double Blind: $230 / Static $185)</t>
  </si>
  <si>
    <t>Summer 2024 Bloodstain Pattern Analysis (Double Blind: $300 / Static: $230)</t>
  </si>
  <si>
    <t>Summer 2024 Firearm Identification (Double Blind: $175 / Static: $145)</t>
  </si>
  <si>
    <t>Summer 2024 Fingerprint Identification (Digital Only) 
               (Double Blind: $350 / Static: $210)</t>
  </si>
  <si>
    <t>Summer 2024 Fingerprint Identification (Printed and Digital)  
               (Double Blind: $380 / Static: $285)</t>
  </si>
  <si>
    <t>Summer 2024 Controlled Substances (Double Blind: $180 / Static: $150)</t>
  </si>
  <si>
    <t>Shipping: Summer Distribution (August)</t>
  </si>
  <si>
    <t>Fall 2024 Forensic Biology  (Double Blind: $180 / Static: $135)</t>
  </si>
  <si>
    <t>Fall 2024 Forensic DNA  (Double Blind: $180 / Static: $135)</t>
  </si>
  <si>
    <t>Fall 2024 Forensic Biology with PGS (Double Blind: $230 / Static $185)</t>
  </si>
  <si>
    <t>Fall 2024 Body Fluid Identification (Double Blind: $225 / Static: $160)</t>
  </si>
  <si>
    <t>Electronic Funds Transfer:  There will be a $32 charge for any Electronic Fund Transfers.</t>
  </si>
  <si>
    <t>Winter 2024 Forensic DNA with PGS (Double Blind: $230 / Static $185)</t>
  </si>
  <si>
    <t>Spring 2024 Forensic DNA with PGS (Double Blind: $230 / Static $185)</t>
  </si>
  <si>
    <t>Summer 2024 Forensic DNA with PGS (Double Blind: $230 / Static $185)</t>
  </si>
  <si>
    <t>Fall 2024 Forensic DNA with PGS (Double Blind: $230 / Static $185)</t>
  </si>
  <si>
    <t>Type of Credit Card (Visa, Master Card, American Express, Discover):</t>
  </si>
  <si>
    <r>
      <t xml:space="preserve">Winter 2024 DNA Database (Double Blind: $180 / Static $135)
</t>
    </r>
    <r>
      <rPr>
        <i/>
        <sz val="10"/>
        <color indexed="8"/>
        <rFont val="Times New Roman"/>
        <family val="1"/>
      </rPr>
      <t xml:space="preserve">          Blood on bloodstain cards or swabs</t>
    </r>
  </si>
  <si>
    <r>
      <t xml:space="preserve">Summer 2024 DNA Database (Double Blind: $180 / Static $135)
</t>
    </r>
    <r>
      <rPr>
        <i/>
        <sz val="10"/>
        <color indexed="8"/>
        <rFont val="Times New Roman"/>
        <family val="1"/>
      </rPr>
      <t xml:space="preserve">          Blood on bloodstain cards or swabs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</si>
</sst>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s>
  <fonts count="68">
    <font>
      <sz val="12"/>
      <color theme="1"/>
      <name val="Calibri"/>
      <family val="2"/>
    </font>
    <font>
      <sz val="12"/>
      <color indexed="8"/>
      <name val="Calibri"/>
      <family val="2"/>
    </font>
    <font>
      <sz val="8"/>
      <name val="Calibri"/>
      <family val="2"/>
    </font>
    <font>
      <b/>
      <sz val="9"/>
      <color indexed="8"/>
      <name val="Times New Roman"/>
      <family val="1"/>
    </font>
    <font>
      <b/>
      <sz val="10"/>
      <color indexed="48"/>
      <name val="Times New Roman"/>
      <family val="1"/>
    </font>
    <font>
      <b/>
      <sz val="10"/>
      <name val="Times New Roman"/>
      <family val="1"/>
    </font>
    <font>
      <i/>
      <sz val="10"/>
      <color indexed="8"/>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Times New Roman"/>
      <family val="1"/>
    </font>
    <font>
      <b/>
      <sz val="10"/>
      <color indexed="8"/>
      <name val="Times New Roman"/>
      <family val="1"/>
    </font>
    <font>
      <sz val="12"/>
      <color indexed="8"/>
      <name val="Times New Roman"/>
      <family val="1"/>
    </font>
    <font>
      <b/>
      <sz val="9"/>
      <color indexed="48"/>
      <name val="Times New Roman"/>
      <family val="1"/>
    </font>
    <font>
      <sz val="11"/>
      <color indexed="8"/>
      <name val="Times New Roman"/>
      <family val="1"/>
    </font>
    <font>
      <i/>
      <sz val="12"/>
      <color indexed="8"/>
      <name val="Times New Roman"/>
      <family val="1"/>
    </font>
    <font>
      <b/>
      <sz val="12"/>
      <color indexed="10"/>
      <name val="Times New Roman"/>
      <family val="1"/>
    </font>
    <font>
      <sz val="12"/>
      <color indexed="12"/>
      <name val="Times New Roman"/>
      <family val="1"/>
    </font>
    <font>
      <b/>
      <sz val="12"/>
      <color indexed="19"/>
      <name val="Times New Roman"/>
      <family val="1"/>
    </font>
    <font>
      <sz val="10"/>
      <color indexed="8"/>
      <name val="Times New Roman"/>
      <family val="1"/>
    </font>
    <font>
      <b/>
      <sz val="12"/>
      <color indexed="12"/>
      <name val="Times New Roman"/>
      <family val="1"/>
    </font>
    <font>
      <sz val="11"/>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theme="1"/>
      <name val="Times New Roman"/>
      <family val="1"/>
    </font>
    <font>
      <b/>
      <sz val="10"/>
      <color theme="1"/>
      <name val="Times New Roman"/>
      <family val="1"/>
    </font>
    <font>
      <sz val="12"/>
      <color theme="1"/>
      <name val="Times New Roman"/>
      <family val="1"/>
    </font>
    <font>
      <b/>
      <sz val="9"/>
      <color rgb="FF3366FF"/>
      <name val="Times New Roman"/>
      <family val="1"/>
    </font>
    <font>
      <sz val="11"/>
      <color theme="1"/>
      <name val="Times New Roman"/>
      <family val="1"/>
    </font>
    <font>
      <i/>
      <sz val="12"/>
      <color theme="1"/>
      <name val="Times New Roman"/>
      <family val="1"/>
    </font>
    <font>
      <b/>
      <sz val="12"/>
      <color rgb="FFFF0000"/>
      <name val="Times New Roman"/>
      <family val="1"/>
    </font>
    <font>
      <b/>
      <sz val="12"/>
      <color rgb="FF0000FF"/>
      <name val="Times New Roman"/>
      <family val="1"/>
    </font>
    <font>
      <sz val="12"/>
      <color rgb="FF000000"/>
      <name val="Times New Roman"/>
      <family val="1"/>
    </font>
    <font>
      <sz val="12"/>
      <color rgb="FF0000FF"/>
      <name val="Times New Roman"/>
      <family val="1"/>
    </font>
    <font>
      <b/>
      <sz val="12"/>
      <color theme="5" tint="-0.24997000396251678"/>
      <name val="Times New Roman"/>
      <family val="1"/>
    </font>
    <font>
      <sz val="10"/>
      <color theme="1"/>
      <name val="Times New Roman"/>
      <family val="1"/>
    </font>
    <font>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EBF1D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7">
    <xf numFmtId="0" fontId="0" fillId="0" borderId="0" xfId="0" applyFont="1" applyAlignment="1">
      <alignment/>
    </xf>
    <xf numFmtId="0" fontId="55" fillId="0" borderId="0" xfId="0" applyFont="1" applyAlignment="1" applyProtection="1">
      <alignment vertical="center"/>
      <protection/>
    </xf>
    <xf numFmtId="0" fontId="55" fillId="0" borderId="0" xfId="0" applyFont="1" applyFill="1" applyAlignment="1" applyProtection="1">
      <alignment vertical="center"/>
      <protection/>
    </xf>
    <xf numFmtId="0" fontId="56" fillId="0" borderId="0" xfId="0" applyFont="1" applyBorder="1" applyAlignment="1" applyProtection="1">
      <alignment horizontal="right" vertical="center"/>
      <protection/>
    </xf>
    <xf numFmtId="0" fontId="56" fillId="0" borderId="0" xfId="0" applyFont="1" applyFill="1" applyBorder="1" applyAlignment="1" applyProtection="1">
      <alignment vertical="center"/>
      <protection/>
    </xf>
    <xf numFmtId="0" fontId="56" fillId="0" borderId="0" xfId="0" applyFont="1" applyBorder="1" applyAlignment="1" applyProtection="1">
      <alignment horizontal="left" vertical="center" indent="1"/>
      <protection/>
    </xf>
    <xf numFmtId="0" fontId="57" fillId="0" borderId="0" xfId="0" applyFont="1" applyBorder="1" applyAlignment="1" applyProtection="1">
      <alignment vertical="center"/>
      <protection/>
    </xf>
    <xf numFmtId="0" fontId="56" fillId="0" borderId="0" xfId="0" applyFont="1" applyBorder="1" applyAlignment="1" applyProtection="1">
      <alignment vertical="center"/>
      <protection/>
    </xf>
    <xf numFmtId="0" fontId="57" fillId="0" borderId="0" xfId="0" applyFont="1" applyFill="1" applyBorder="1" applyAlignment="1" applyProtection="1">
      <alignment vertical="center"/>
      <protection/>
    </xf>
    <xf numFmtId="0" fontId="58" fillId="0" borderId="0" xfId="0" applyFont="1" applyAlignment="1" applyProtection="1">
      <alignment vertical="center"/>
      <protection/>
    </xf>
    <xf numFmtId="0" fontId="57" fillId="0" borderId="0" xfId="0" applyFont="1" applyFill="1" applyAlignment="1" applyProtection="1">
      <alignment vertical="center"/>
      <protection/>
    </xf>
    <xf numFmtId="172" fontId="57" fillId="0" borderId="0" xfId="0" applyNumberFormat="1" applyFont="1" applyAlignment="1" applyProtection="1">
      <alignment vertical="center"/>
      <protection/>
    </xf>
    <xf numFmtId="0" fontId="57" fillId="4" borderId="10" xfId="0" applyFont="1" applyFill="1" applyBorder="1" applyAlignment="1" applyProtection="1">
      <alignment horizontal="center" vertical="center"/>
      <protection locked="0"/>
    </xf>
    <xf numFmtId="0" fontId="57" fillId="0" borderId="0" xfId="0" applyFont="1" applyAlignment="1" applyProtection="1">
      <alignment horizontal="right" vertical="center"/>
      <protection/>
    </xf>
    <xf numFmtId="0" fontId="57" fillId="0" borderId="0" xfId="0" applyFont="1" applyAlignment="1" applyProtection="1">
      <alignment vertical="center"/>
      <protection/>
    </xf>
    <xf numFmtId="0" fontId="57" fillId="0" borderId="10" xfId="0" applyFont="1" applyFill="1" applyBorder="1" applyAlignment="1" applyProtection="1">
      <alignment horizontal="center" vertical="center"/>
      <protection locked="0"/>
    </xf>
    <xf numFmtId="172" fontId="57" fillId="4" borderId="10" xfId="0" applyNumberFormat="1" applyFont="1" applyFill="1" applyBorder="1" applyAlignment="1" applyProtection="1">
      <alignment horizontal="center" vertical="center"/>
      <protection/>
    </xf>
    <xf numFmtId="172" fontId="57" fillId="0" borderId="10" xfId="0" applyNumberFormat="1" applyFont="1" applyBorder="1" applyAlignment="1" applyProtection="1">
      <alignment horizontal="center" vertical="center"/>
      <protection/>
    </xf>
    <xf numFmtId="172" fontId="57" fillId="0" borderId="10" xfId="0" applyNumberFormat="1" applyFont="1" applyFill="1" applyBorder="1" applyAlignment="1" applyProtection="1">
      <alignment horizontal="center" vertical="center"/>
      <protection/>
    </xf>
    <xf numFmtId="172" fontId="57" fillId="0" borderId="0" xfId="0" applyNumberFormat="1" applyFont="1" applyFill="1" applyBorder="1" applyAlignment="1" applyProtection="1">
      <alignment vertical="center"/>
      <protection/>
    </xf>
    <xf numFmtId="0" fontId="57" fillId="0" borderId="0" xfId="0" applyFont="1" applyAlignment="1" applyProtection="1">
      <alignment horizontal="center" vertical="center"/>
      <protection/>
    </xf>
    <xf numFmtId="0" fontId="57" fillId="0" borderId="0" xfId="0" applyFont="1" applyAlignment="1" applyProtection="1">
      <alignment vertical="center"/>
      <protection/>
    </xf>
    <xf numFmtId="0" fontId="57" fillId="0" borderId="0" xfId="0" applyFont="1" applyBorder="1" applyAlignment="1" applyProtection="1">
      <alignment horizontal="center" vertical="center"/>
      <protection/>
    </xf>
    <xf numFmtId="0" fontId="57" fillId="0" borderId="0" xfId="0" applyFont="1" applyBorder="1" applyAlignment="1" applyProtection="1">
      <alignment horizontal="right" vertical="center"/>
      <protection/>
    </xf>
    <xf numFmtId="0" fontId="59" fillId="0" borderId="0" xfId="0" applyFont="1" applyAlignment="1" applyProtection="1">
      <alignment horizontal="center" vertical="center"/>
      <protection/>
    </xf>
    <xf numFmtId="0" fontId="59" fillId="0" borderId="0" xfId="0" applyFont="1" applyBorder="1" applyAlignment="1" applyProtection="1">
      <alignment horizontal="center" vertical="center"/>
      <protection/>
    </xf>
    <xf numFmtId="0" fontId="60" fillId="0" borderId="0" xfId="0" applyFont="1" applyAlignment="1" applyProtection="1">
      <alignment vertical="center"/>
      <protection/>
    </xf>
    <xf numFmtId="0" fontId="55" fillId="0" borderId="0" xfId="0" applyFont="1" applyAlignment="1" applyProtection="1">
      <alignment horizontal="right" vertical="center"/>
      <protection/>
    </xf>
    <xf numFmtId="0" fontId="57" fillId="0" borderId="0" xfId="0" applyFont="1" applyAlignment="1" applyProtection="1">
      <alignment vertical="center"/>
      <protection/>
    </xf>
    <xf numFmtId="172" fontId="60" fillId="4" borderId="10" xfId="0" applyNumberFormat="1" applyFont="1" applyFill="1" applyBorder="1" applyAlignment="1" applyProtection="1">
      <alignment horizontal="center" vertical="center"/>
      <protection/>
    </xf>
    <xf numFmtId="172" fontId="60" fillId="0" borderId="10" xfId="0" applyNumberFormat="1" applyFont="1" applyFill="1" applyBorder="1" applyAlignment="1" applyProtection="1">
      <alignment horizontal="center" vertical="center"/>
      <protection/>
    </xf>
    <xf numFmtId="0" fontId="57" fillId="0" borderId="10" xfId="0" applyFont="1" applyBorder="1" applyAlignment="1" applyProtection="1">
      <alignment horizontal="center" vertical="center"/>
      <protection locked="0"/>
    </xf>
    <xf numFmtId="0" fontId="57" fillId="0" borderId="0" xfId="0" applyFont="1" applyAlignment="1" applyProtection="1">
      <alignment horizontal="right" vertical="center"/>
      <protection/>
    </xf>
    <xf numFmtId="0" fontId="61" fillId="33" borderId="10" xfId="0" applyFont="1" applyFill="1" applyBorder="1" applyAlignment="1" applyProtection="1">
      <alignment horizontal="center" vertical="center"/>
      <protection/>
    </xf>
    <xf numFmtId="14" fontId="57" fillId="0" borderId="0" xfId="0" applyNumberFormat="1" applyFont="1" applyAlignment="1" applyProtection="1">
      <alignment vertical="center"/>
      <protection/>
    </xf>
    <xf numFmtId="0" fontId="57" fillId="34" borderId="0" xfId="0" applyFont="1" applyFill="1" applyAlignment="1" applyProtection="1">
      <alignment vertical="center"/>
      <protection/>
    </xf>
    <xf numFmtId="0" fontId="57" fillId="4" borderId="11" xfId="0" applyFont="1" applyFill="1" applyBorder="1" applyAlignment="1" applyProtection="1">
      <alignment horizontal="center" vertical="center"/>
      <protection locked="0"/>
    </xf>
    <xf numFmtId="0" fontId="57" fillId="4" borderId="12" xfId="0" applyFont="1" applyFill="1" applyBorder="1" applyAlignment="1" applyProtection="1">
      <alignment horizontal="center" vertical="center"/>
      <protection locked="0"/>
    </xf>
    <xf numFmtId="0" fontId="57" fillId="4" borderId="13" xfId="0" applyFont="1" applyFill="1" applyBorder="1" applyAlignment="1" applyProtection="1">
      <alignment horizontal="center" vertical="center"/>
      <protection locked="0"/>
    </xf>
    <xf numFmtId="0" fontId="61" fillId="33" borderId="10" xfId="0" applyFont="1" applyFill="1" applyBorder="1" applyAlignment="1" applyProtection="1">
      <alignment horizontal="center" vertical="center"/>
      <protection/>
    </xf>
    <xf numFmtId="0" fontId="61" fillId="33" borderId="12" xfId="0" applyFont="1" applyFill="1" applyBorder="1" applyAlignment="1" applyProtection="1">
      <alignment horizontal="center" vertical="center"/>
      <protection/>
    </xf>
    <xf numFmtId="0" fontId="0" fillId="0" borderId="0" xfId="0" applyAlignment="1">
      <alignment horizontal="center"/>
    </xf>
    <xf numFmtId="0" fontId="62" fillId="33" borderId="14" xfId="0" applyFont="1" applyFill="1" applyBorder="1" applyAlignment="1" applyProtection="1">
      <alignment horizontal="center" vertical="center" wrapText="1"/>
      <protection/>
    </xf>
    <xf numFmtId="0" fontId="62" fillId="33" borderId="15" xfId="0" applyFont="1" applyFill="1" applyBorder="1" applyAlignment="1" applyProtection="1">
      <alignment horizontal="center" vertical="center"/>
      <protection/>
    </xf>
    <xf numFmtId="0" fontId="62" fillId="33" borderId="11" xfId="0" applyFont="1" applyFill="1" applyBorder="1" applyAlignment="1" applyProtection="1">
      <alignment horizontal="center" vertical="center"/>
      <protection/>
    </xf>
    <xf numFmtId="0" fontId="63" fillId="35" borderId="14" xfId="0" applyFont="1" applyFill="1" applyBorder="1" applyAlignment="1">
      <alignment vertical="center" wrapText="1"/>
    </xf>
    <xf numFmtId="0" fontId="63" fillId="35" borderId="15" xfId="0" applyFont="1" applyFill="1" applyBorder="1" applyAlignment="1">
      <alignment vertical="center" wrapText="1"/>
    </xf>
    <xf numFmtId="0" fontId="57" fillId="4" borderId="14" xfId="0" applyFont="1" applyFill="1" applyBorder="1" applyAlignment="1" applyProtection="1">
      <alignment horizontal="right" vertical="center"/>
      <protection/>
    </xf>
    <xf numFmtId="0" fontId="57" fillId="4" borderId="15" xfId="0" applyFont="1" applyFill="1" applyBorder="1" applyAlignment="1" applyProtection="1">
      <alignment horizontal="right" vertical="center"/>
      <protection/>
    </xf>
    <xf numFmtId="0" fontId="57" fillId="4" borderId="11" xfId="0" applyFont="1" applyFill="1" applyBorder="1" applyAlignment="1" applyProtection="1">
      <alignment horizontal="right" vertical="center"/>
      <protection/>
    </xf>
    <xf numFmtId="0" fontId="63" fillId="35" borderId="14" xfId="0" applyFont="1" applyFill="1" applyBorder="1" applyAlignment="1">
      <alignment horizontal="left" vertical="center" wrapText="1"/>
    </xf>
    <xf numFmtId="0" fontId="63" fillId="35" borderId="15" xfId="0" applyFont="1" applyFill="1" applyBorder="1" applyAlignment="1">
      <alignment horizontal="left" vertical="center" wrapText="1"/>
    </xf>
    <xf numFmtId="0" fontId="63" fillId="35" borderId="11" xfId="0" applyFont="1" applyFill="1" applyBorder="1" applyAlignment="1">
      <alignment vertical="center" wrapText="1"/>
    </xf>
    <xf numFmtId="0" fontId="61" fillId="33" borderId="12" xfId="0" applyFont="1" applyFill="1" applyBorder="1" applyAlignment="1" applyProtection="1">
      <alignment horizontal="center" vertical="center"/>
      <protection/>
    </xf>
    <xf numFmtId="0" fontId="61" fillId="33" borderId="13" xfId="0" applyFont="1" applyFill="1" applyBorder="1" applyAlignment="1" applyProtection="1">
      <alignment horizontal="center" vertical="center"/>
      <protection/>
    </xf>
    <xf numFmtId="0" fontId="57" fillId="0" borderId="10" xfId="0" applyFont="1" applyFill="1" applyBorder="1" applyAlignment="1" applyProtection="1">
      <alignment vertical="center"/>
      <protection/>
    </xf>
    <xf numFmtId="0" fontId="57" fillId="0" borderId="10" xfId="0" applyFont="1" applyBorder="1" applyAlignment="1" applyProtection="1">
      <alignment vertical="center"/>
      <protection/>
    </xf>
    <xf numFmtId="0" fontId="55" fillId="33" borderId="10" xfId="0" applyFont="1" applyFill="1" applyBorder="1" applyAlignment="1" applyProtection="1">
      <alignment horizontal="center" vertical="center"/>
      <protection/>
    </xf>
    <xf numFmtId="0" fontId="57" fillId="0" borderId="14" xfId="0" applyFont="1" applyFill="1" applyBorder="1" applyAlignment="1" applyProtection="1">
      <alignment horizontal="right" vertical="center"/>
      <protection/>
    </xf>
    <xf numFmtId="0" fontId="57" fillId="0" borderId="15" xfId="0" applyFont="1" applyFill="1" applyBorder="1" applyAlignment="1" applyProtection="1">
      <alignment horizontal="right" vertical="center"/>
      <protection/>
    </xf>
    <xf numFmtId="0" fontId="57" fillId="0" borderId="11" xfId="0" applyFont="1" applyFill="1" applyBorder="1" applyAlignment="1" applyProtection="1">
      <alignment horizontal="right" vertical="center"/>
      <protection/>
    </xf>
    <xf numFmtId="0" fontId="61" fillId="33" borderId="10" xfId="0" applyFont="1" applyFill="1" applyBorder="1" applyAlignment="1" applyProtection="1">
      <alignment horizontal="center" vertical="center"/>
      <protection/>
    </xf>
    <xf numFmtId="0" fontId="57" fillId="4" borderId="10" xfId="0" applyFont="1" applyFill="1" applyBorder="1" applyAlignment="1" applyProtection="1">
      <alignment vertical="center"/>
      <protection/>
    </xf>
    <xf numFmtId="0" fontId="57" fillId="0" borderId="14" xfId="0" applyFont="1" applyBorder="1" applyAlignment="1" applyProtection="1">
      <alignment horizontal="right" vertical="center"/>
      <protection/>
    </xf>
    <xf numFmtId="0" fontId="57" fillId="0" borderId="15" xfId="0" applyFont="1" applyBorder="1" applyAlignment="1" applyProtection="1">
      <alignment horizontal="right" vertical="center"/>
      <protection/>
    </xf>
    <xf numFmtId="0" fontId="57" fillId="0" borderId="11" xfId="0" applyFont="1" applyBorder="1" applyAlignment="1" applyProtection="1">
      <alignment horizontal="right" vertical="center"/>
      <protection/>
    </xf>
    <xf numFmtId="0" fontId="57" fillId="4" borderId="10" xfId="0" applyFont="1" applyFill="1" applyBorder="1" applyAlignment="1" applyProtection="1">
      <alignment horizontal="left" vertical="center"/>
      <protection/>
    </xf>
    <xf numFmtId="0" fontId="57" fillId="0" borderId="10"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xf>
    <xf numFmtId="0" fontId="57" fillId="4" borderId="10" xfId="0" applyFont="1" applyFill="1" applyBorder="1" applyAlignment="1" applyProtection="1">
      <alignment vertical="center" wrapText="1"/>
      <protection/>
    </xf>
    <xf numFmtId="0" fontId="57" fillId="4" borderId="14" xfId="0" applyFont="1" applyFill="1" applyBorder="1" applyAlignment="1" applyProtection="1">
      <alignment vertical="center"/>
      <protection/>
    </xf>
    <xf numFmtId="0" fontId="57" fillId="4" borderId="14" xfId="0" applyFont="1" applyFill="1" applyBorder="1" applyAlignment="1" applyProtection="1">
      <alignment horizontal="left" vertical="center" wrapText="1"/>
      <protection/>
    </xf>
    <xf numFmtId="0" fontId="57" fillId="4" borderId="15" xfId="0" applyFont="1" applyFill="1" applyBorder="1" applyAlignment="1" applyProtection="1">
      <alignment horizontal="left" vertical="center" wrapText="1"/>
      <protection/>
    </xf>
    <xf numFmtId="0" fontId="57" fillId="0" borderId="10" xfId="0" applyFont="1" applyBorder="1" applyAlignment="1" applyProtection="1">
      <alignment vertical="center" wrapText="1"/>
      <protection/>
    </xf>
    <xf numFmtId="0" fontId="57" fillId="0" borderId="14" xfId="0" applyFont="1" applyBorder="1" applyAlignment="1" applyProtection="1">
      <alignment vertical="center" wrapText="1"/>
      <protection/>
    </xf>
    <xf numFmtId="0" fontId="57" fillId="0" borderId="15" xfId="0" applyFont="1" applyBorder="1" applyAlignment="1" applyProtection="1">
      <alignment vertical="center" wrapText="1"/>
      <protection/>
    </xf>
    <xf numFmtId="0" fontId="57" fillId="0" borderId="11" xfId="0" applyFont="1" applyBorder="1" applyAlignment="1" applyProtection="1">
      <alignment vertical="center" wrapText="1"/>
      <protection/>
    </xf>
    <xf numFmtId="0" fontId="57" fillId="4" borderId="15" xfId="0" applyFont="1" applyFill="1" applyBorder="1" applyAlignment="1" applyProtection="1">
      <alignment vertical="center"/>
      <protection/>
    </xf>
    <xf numFmtId="0" fontId="57" fillId="4" borderId="11" xfId="0" applyFont="1" applyFill="1" applyBorder="1" applyAlignment="1" applyProtection="1">
      <alignment vertical="center"/>
      <protection/>
    </xf>
    <xf numFmtId="0" fontId="55" fillId="0" borderId="0" xfId="0" applyFont="1" applyAlignment="1" applyProtection="1">
      <alignment horizontal="center" vertical="center"/>
      <protection/>
    </xf>
    <xf numFmtId="0" fontId="56" fillId="0" borderId="13" xfId="0" applyFont="1" applyBorder="1" applyAlignment="1" applyProtection="1">
      <alignment horizontal="center" vertical="center"/>
      <protection locked="0"/>
    </xf>
    <xf numFmtId="0" fontId="57" fillId="0" borderId="10" xfId="0" applyFont="1" applyBorder="1" applyAlignment="1" applyProtection="1">
      <alignment horizontal="center" vertical="center"/>
      <protection locked="0"/>
    </xf>
    <xf numFmtId="0" fontId="57" fillId="4" borderId="16" xfId="0" applyFont="1" applyFill="1" applyBorder="1" applyAlignment="1" applyProtection="1">
      <alignment horizontal="right" vertical="center"/>
      <protection/>
    </xf>
    <xf numFmtId="0" fontId="57" fillId="0" borderId="0" xfId="0" applyFont="1" applyAlignment="1" applyProtection="1">
      <alignment horizontal="center" vertical="center"/>
      <protection/>
    </xf>
    <xf numFmtId="0" fontId="64" fillId="0" borderId="0" xfId="0" applyFont="1" applyAlignment="1" applyProtection="1">
      <alignment horizontal="center" vertical="center"/>
      <protection/>
    </xf>
    <xf numFmtId="0" fontId="65" fillId="36" borderId="0" xfId="0" applyFont="1" applyFill="1" applyAlignment="1" applyProtection="1">
      <alignment horizontal="center" vertical="center"/>
      <protection/>
    </xf>
    <xf numFmtId="0" fontId="66" fillId="0" borderId="0" xfId="0" applyFont="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0" fillId="0" borderId="0" xfId="0" applyAlignment="1">
      <alignment horizontal="center"/>
    </xf>
    <xf numFmtId="0" fontId="67" fillId="0" borderId="0" xfId="0" applyFont="1" applyAlignment="1">
      <alignment horizontal="center"/>
    </xf>
    <xf numFmtId="0" fontId="57" fillId="0" borderId="0" xfId="0" applyFont="1" applyBorder="1" applyAlignment="1" applyProtection="1">
      <alignment horizontal="center" vertical="center"/>
      <protection/>
    </xf>
    <xf numFmtId="0" fontId="57" fillId="0" borderId="0" xfId="0" applyFont="1" applyAlignment="1" applyProtection="1">
      <alignment horizontal="right" vertical="center"/>
      <protection/>
    </xf>
    <xf numFmtId="0" fontId="66" fillId="0" borderId="16" xfId="0" applyFont="1" applyBorder="1" applyAlignment="1" applyProtection="1">
      <alignment horizontal="center" vertical="center"/>
      <protection locked="0"/>
    </xf>
    <xf numFmtId="0" fontId="59" fillId="0" borderId="0" xfId="0" applyFont="1" applyAlignment="1" applyProtection="1">
      <alignment horizontal="right" vertical="center"/>
      <protection/>
    </xf>
    <xf numFmtId="0" fontId="59" fillId="0" borderId="0" xfId="0" applyFont="1" applyBorder="1" applyAlignment="1" applyProtection="1">
      <alignment horizontal="right" vertical="center"/>
      <protection/>
    </xf>
    <xf numFmtId="49" fontId="66" fillId="0" borderId="16" xfId="0" applyNumberFormat="1" applyFont="1" applyBorder="1" applyAlignment="1" applyProtection="1">
      <alignment horizontal="center" vertical="center"/>
      <protection locked="0"/>
    </xf>
    <xf numFmtId="0" fontId="66" fillId="0" borderId="16"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B4" sqref="B4:E4"/>
    </sheetView>
  </sheetViews>
  <sheetFormatPr defaultColWidth="8.875" defaultRowHeight="15.75"/>
  <cols>
    <col min="1" max="1" width="13.125" style="28" customWidth="1"/>
    <col min="2" max="4" width="8.875" style="28" customWidth="1"/>
    <col min="5" max="5" width="10.875" style="10" customWidth="1"/>
    <col min="6" max="6" width="1.4921875" style="10" customWidth="1"/>
    <col min="7" max="11" width="13.00390625" style="28" customWidth="1"/>
    <col min="12" max="16384" width="8.875" style="28" customWidth="1"/>
  </cols>
  <sheetData>
    <row r="1" spans="1:11" ht="15.75">
      <c r="A1" s="79" t="s">
        <v>46</v>
      </c>
      <c r="B1" s="79"/>
      <c r="C1" s="79"/>
      <c r="D1" s="79"/>
      <c r="E1" s="79"/>
      <c r="F1" s="79"/>
      <c r="G1" s="79"/>
      <c r="H1" s="79"/>
      <c r="I1" s="79"/>
      <c r="J1" s="79"/>
      <c r="K1" s="79"/>
    </row>
    <row r="2" spans="1:10" ht="15.75">
      <c r="A2" s="1"/>
      <c r="B2" s="1"/>
      <c r="C2" s="1"/>
      <c r="D2" s="1"/>
      <c r="E2" s="2"/>
      <c r="F2" s="2"/>
      <c r="G2" s="1"/>
      <c r="H2" s="1"/>
      <c r="I2" s="1"/>
      <c r="J2" s="1"/>
    </row>
    <row r="3" spans="1:14" ht="15.75">
      <c r="A3" s="57" t="s">
        <v>3</v>
      </c>
      <c r="B3" s="57"/>
      <c r="C3" s="57"/>
      <c r="D3" s="57"/>
      <c r="E3" s="57"/>
      <c r="F3" s="2"/>
      <c r="G3" s="57" t="s">
        <v>7</v>
      </c>
      <c r="H3" s="57"/>
      <c r="I3" s="57"/>
      <c r="J3" s="57"/>
      <c r="K3" s="57"/>
      <c r="M3" s="32" t="s">
        <v>13</v>
      </c>
      <c r="N3" s="28" t="s">
        <v>0</v>
      </c>
    </row>
    <row r="4" spans="1:14" s="6" customFormat="1" ht="15.75">
      <c r="A4" s="3" t="s">
        <v>4</v>
      </c>
      <c r="B4" s="80"/>
      <c r="C4" s="80"/>
      <c r="D4" s="80"/>
      <c r="E4" s="80"/>
      <c r="F4" s="4"/>
      <c r="G4" s="5" t="s">
        <v>4</v>
      </c>
      <c r="H4" s="80"/>
      <c r="I4" s="80"/>
      <c r="J4" s="80"/>
      <c r="K4" s="80"/>
      <c r="N4" s="6" t="s">
        <v>14</v>
      </c>
    </row>
    <row r="5" spans="1:10" s="6" customFormat="1" ht="3" customHeight="1">
      <c r="A5" s="3"/>
      <c r="B5" s="7"/>
      <c r="C5" s="7"/>
      <c r="D5" s="7"/>
      <c r="E5" s="4"/>
      <c r="F5" s="4"/>
      <c r="G5" s="5"/>
      <c r="H5" s="7"/>
      <c r="I5" s="7"/>
      <c r="J5" s="7"/>
    </row>
    <row r="6" spans="1:14" s="6" customFormat="1" ht="15.75">
      <c r="A6" s="3" t="s">
        <v>9</v>
      </c>
      <c r="B6" s="81"/>
      <c r="C6" s="81"/>
      <c r="D6" s="81"/>
      <c r="E6" s="81"/>
      <c r="F6" s="8"/>
      <c r="G6" s="5" t="s">
        <v>9</v>
      </c>
      <c r="H6" s="81"/>
      <c r="I6" s="81"/>
      <c r="J6" s="81"/>
      <c r="K6" s="81"/>
      <c r="N6" s="6" t="s">
        <v>16</v>
      </c>
    </row>
    <row r="7" spans="1:7" s="6" customFormat="1" ht="3" customHeight="1">
      <c r="A7" s="3"/>
      <c r="E7" s="8"/>
      <c r="F7" s="8"/>
      <c r="G7" s="5"/>
    </row>
    <row r="8" spans="1:14" s="6" customFormat="1" ht="15.75">
      <c r="A8" s="3" t="s">
        <v>2</v>
      </c>
      <c r="B8" s="81"/>
      <c r="C8" s="81"/>
      <c r="D8" s="81"/>
      <c r="E8" s="81"/>
      <c r="F8" s="8"/>
      <c r="G8" s="5" t="s">
        <v>2</v>
      </c>
      <c r="H8" s="81"/>
      <c r="I8" s="81"/>
      <c r="J8" s="81"/>
      <c r="K8" s="81"/>
      <c r="N8" s="6" t="s">
        <v>44</v>
      </c>
    </row>
    <row r="9" spans="1:14" s="6" customFormat="1" ht="15.75">
      <c r="A9" s="3"/>
      <c r="B9" s="81"/>
      <c r="C9" s="81"/>
      <c r="D9" s="81"/>
      <c r="E9" s="81"/>
      <c r="F9" s="8"/>
      <c r="G9" s="7"/>
      <c r="H9" s="81"/>
      <c r="I9" s="81"/>
      <c r="J9" s="81"/>
      <c r="K9" s="81"/>
      <c r="N9" s="6" t="s">
        <v>15</v>
      </c>
    </row>
    <row r="10" spans="1:11" s="6" customFormat="1" ht="15.75">
      <c r="A10" s="3"/>
      <c r="B10" s="81"/>
      <c r="C10" s="81"/>
      <c r="D10" s="81"/>
      <c r="E10" s="81"/>
      <c r="F10" s="8"/>
      <c r="G10" s="7"/>
      <c r="H10" s="81"/>
      <c r="I10" s="81"/>
      <c r="J10" s="81"/>
      <c r="K10" s="81"/>
    </row>
    <row r="11" spans="1:6" s="6" customFormat="1" ht="3" customHeight="1">
      <c r="A11" s="3"/>
      <c r="E11" s="8"/>
      <c r="F11" s="8"/>
    </row>
    <row r="12" spans="1:6" s="6" customFormat="1" ht="15.75">
      <c r="A12" s="3" t="s">
        <v>5</v>
      </c>
      <c r="B12" s="81"/>
      <c r="C12" s="81"/>
      <c r="D12" s="81"/>
      <c r="E12" s="81"/>
      <c r="F12" s="8"/>
    </row>
    <row r="13" spans="1:6" s="6" customFormat="1" ht="3" customHeight="1">
      <c r="A13" s="3"/>
      <c r="E13" s="8"/>
      <c r="F13" s="8"/>
    </row>
    <row r="14" spans="1:6" s="6" customFormat="1" ht="15.75">
      <c r="A14" s="3" t="s">
        <v>10</v>
      </c>
      <c r="B14" s="81"/>
      <c r="C14" s="81"/>
      <c r="D14" s="81"/>
      <c r="E14" s="81"/>
      <c r="F14" s="8"/>
    </row>
    <row r="15" spans="1:9" ht="18.75" customHeight="1">
      <c r="A15" s="9" t="s">
        <v>41</v>
      </c>
      <c r="B15" s="6"/>
      <c r="C15" s="6"/>
      <c r="D15" s="6"/>
      <c r="E15" s="8"/>
      <c r="F15" s="8"/>
      <c r="G15" s="6"/>
      <c r="H15" s="6"/>
      <c r="I15" s="6"/>
    </row>
    <row r="16" spans="1:10" ht="18.75" customHeight="1">
      <c r="A16" s="68" t="s">
        <v>32</v>
      </c>
      <c r="B16" s="68"/>
      <c r="C16" s="68"/>
      <c r="D16" s="68"/>
      <c r="E16" s="68"/>
      <c r="F16" s="68"/>
      <c r="G16" s="68"/>
      <c r="H16" s="68"/>
      <c r="I16" s="68"/>
      <c r="J16" s="68"/>
    </row>
    <row r="17" spans="1:11" ht="18.75" customHeight="1">
      <c r="A17" s="57" t="s">
        <v>47</v>
      </c>
      <c r="B17" s="57"/>
      <c r="C17" s="57"/>
      <c r="D17" s="57"/>
      <c r="E17" s="57"/>
      <c r="F17" s="57"/>
      <c r="G17" s="57"/>
      <c r="H17" s="57"/>
      <c r="I17" s="61" t="s">
        <v>1</v>
      </c>
      <c r="J17" s="61"/>
      <c r="K17" s="53" t="s">
        <v>6</v>
      </c>
    </row>
    <row r="18" spans="1:11" ht="18.75" customHeight="1">
      <c r="A18" s="42" t="s">
        <v>48</v>
      </c>
      <c r="B18" s="43"/>
      <c r="C18" s="43"/>
      <c r="D18" s="43"/>
      <c r="E18" s="43"/>
      <c r="F18" s="43"/>
      <c r="G18" s="43"/>
      <c r="H18" s="44"/>
      <c r="I18" s="39" t="s">
        <v>33</v>
      </c>
      <c r="J18" s="39" t="s">
        <v>34</v>
      </c>
      <c r="K18" s="54"/>
    </row>
    <row r="19" spans="1:11" ht="18.75" customHeight="1">
      <c r="A19" s="62" t="s">
        <v>49</v>
      </c>
      <c r="B19" s="62"/>
      <c r="C19" s="62"/>
      <c r="D19" s="62"/>
      <c r="E19" s="62"/>
      <c r="F19" s="62"/>
      <c r="G19" s="62"/>
      <c r="H19" s="62"/>
      <c r="I19" s="12"/>
      <c r="J19" s="12"/>
      <c r="K19" s="16">
        <f>IF(I19*180+J19*135=0,"",I19*180+J19*135)</f>
      </c>
    </row>
    <row r="20" spans="1:11" ht="18.75" customHeight="1">
      <c r="A20" s="62" t="s">
        <v>50</v>
      </c>
      <c r="B20" s="62"/>
      <c r="C20" s="62"/>
      <c r="D20" s="62"/>
      <c r="E20" s="62"/>
      <c r="F20" s="62"/>
      <c r="G20" s="62"/>
      <c r="H20" s="62"/>
      <c r="I20" s="37"/>
      <c r="J20" s="12"/>
      <c r="K20" s="16">
        <f>IF(I20*180+J20*135=0,"",I20*180+J20*135)</f>
      </c>
    </row>
    <row r="21" spans="1:11" ht="18.75" customHeight="1">
      <c r="A21" s="69" t="s">
        <v>51</v>
      </c>
      <c r="B21" s="62"/>
      <c r="C21" s="62"/>
      <c r="D21" s="62"/>
      <c r="E21" s="62"/>
      <c r="F21" s="62"/>
      <c r="G21" s="62"/>
      <c r="H21" s="70"/>
      <c r="I21" s="12"/>
      <c r="J21" s="36"/>
      <c r="K21" s="16">
        <f>IF(I21*230+J21*185=0,"",I21*230+J21*185)</f>
      </c>
    </row>
    <row r="22" spans="1:11" ht="18.75" customHeight="1">
      <c r="A22" s="71" t="s">
        <v>81</v>
      </c>
      <c r="B22" s="72"/>
      <c r="C22" s="72"/>
      <c r="D22" s="72"/>
      <c r="E22" s="72"/>
      <c r="F22" s="72"/>
      <c r="G22" s="72"/>
      <c r="H22" s="72"/>
      <c r="I22" s="12"/>
      <c r="J22" s="12"/>
      <c r="K22" s="16">
        <f>IF(I22*230+J22*185=0,"",I22*230+J22*185)</f>
      </c>
    </row>
    <row r="23" spans="1:11" ht="27.75" customHeight="1">
      <c r="A23" s="71" t="s">
        <v>86</v>
      </c>
      <c r="B23" s="72"/>
      <c r="C23" s="72"/>
      <c r="D23" s="72"/>
      <c r="E23" s="72"/>
      <c r="F23" s="72"/>
      <c r="G23" s="72"/>
      <c r="H23" s="72"/>
      <c r="I23" s="12"/>
      <c r="J23" s="12"/>
      <c r="K23" s="16">
        <f>IF(I23*180+J23*135=0,"",I23*180+J23*135)</f>
      </c>
    </row>
    <row r="24" spans="1:11" ht="18.75" customHeight="1">
      <c r="A24" s="47" t="s">
        <v>17</v>
      </c>
      <c r="B24" s="48"/>
      <c r="C24" s="48"/>
      <c r="D24" s="48"/>
      <c r="E24" s="48"/>
      <c r="F24" s="48"/>
      <c r="G24" s="48"/>
      <c r="H24" s="48"/>
      <c r="I24" s="82"/>
      <c r="J24" s="49"/>
      <c r="K24" s="29" t="s">
        <v>31</v>
      </c>
    </row>
    <row r="25" spans="1:11" s="35" customFormat="1" ht="18.75" customHeight="1">
      <c r="A25" s="56" t="s">
        <v>52</v>
      </c>
      <c r="B25" s="56"/>
      <c r="C25" s="56"/>
      <c r="D25" s="56"/>
      <c r="E25" s="56"/>
      <c r="F25" s="56"/>
      <c r="G25" s="56"/>
      <c r="H25" s="56"/>
      <c r="I25" s="31"/>
      <c r="J25" s="31"/>
      <c r="K25" s="17">
        <f>IF(I25*175+J25*140=0,"",I25*175+J25*145)</f>
      </c>
    </row>
    <row r="26" spans="1:11" ht="36" customHeight="1">
      <c r="A26" s="73" t="s">
        <v>53</v>
      </c>
      <c r="B26" s="56"/>
      <c r="C26" s="56"/>
      <c r="D26" s="56"/>
      <c r="E26" s="56"/>
      <c r="F26" s="56"/>
      <c r="G26" s="56"/>
      <c r="H26" s="56"/>
      <c r="I26" s="31"/>
      <c r="J26" s="31"/>
      <c r="K26" s="17">
        <f>IF(I26*350+J26*200=0,"",I26*350+J26*210)</f>
      </c>
    </row>
    <row r="27" spans="1:11" ht="36" customHeight="1">
      <c r="A27" s="74" t="s">
        <v>54</v>
      </c>
      <c r="B27" s="75"/>
      <c r="C27" s="75"/>
      <c r="D27" s="75"/>
      <c r="E27" s="75"/>
      <c r="F27" s="75"/>
      <c r="G27" s="75"/>
      <c r="H27" s="76"/>
      <c r="I27" s="31"/>
      <c r="J27" s="31"/>
      <c r="K27" s="17">
        <f>IF(I27*380+J27*275=0,"",I27*380+J27*285)</f>
      </c>
    </row>
    <row r="28" spans="1:11" ht="18.75" customHeight="1">
      <c r="A28" s="67" t="s">
        <v>55</v>
      </c>
      <c r="B28" s="67"/>
      <c r="C28" s="67"/>
      <c r="D28" s="67"/>
      <c r="E28" s="67"/>
      <c r="F28" s="67"/>
      <c r="G28" s="67"/>
      <c r="H28" s="67"/>
      <c r="I28" s="15"/>
      <c r="J28" s="15"/>
      <c r="K28" s="18">
        <f>IF(I28*180+J28*140=0,"",I28*180+J28*150)</f>
      </c>
    </row>
    <row r="29" spans="1:11" ht="18.75" customHeight="1">
      <c r="A29" s="63" t="s">
        <v>18</v>
      </c>
      <c r="B29" s="64"/>
      <c r="C29" s="64"/>
      <c r="D29" s="64"/>
      <c r="E29" s="64"/>
      <c r="F29" s="64"/>
      <c r="G29" s="64"/>
      <c r="H29" s="64"/>
      <c r="I29" s="64"/>
      <c r="J29" s="65"/>
      <c r="K29" s="30" t="s">
        <v>31</v>
      </c>
    </row>
    <row r="30" spans="1:11" ht="18.75" customHeight="1">
      <c r="A30" s="62" t="s">
        <v>56</v>
      </c>
      <c r="B30" s="62"/>
      <c r="C30" s="62"/>
      <c r="D30" s="62"/>
      <c r="E30" s="62"/>
      <c r="F30" s="62"/>
      <c r="G30" s="62"/>
      <c r="H30" s="62"/>
      <c r="I30" s="12"/>
      <c r="J30" s="12"/>
      <c r="K30" s="16">
        <f>IF(I30*180+J30*125=0,"",I30*180+J30*135)</f>
      </c>
    </row>
    <row r="31" spans="1:11" ht="18.75" customHeight="1">
      <c r="A31" s="62" t="s">
        <v>57</v>
      </c>
      <c r="B31" s="62"/>
      <c r="C31" s="62"/>
      <c r="D31" s="62"/>
      <c r="E31" s="62"/>
      <c r="F31" s="62"/>
      <c r="G31" s="62"/>
      <c r="H31" s="62"/>
      <c r="I31" s="37"/>
      <c r="J31" s="12"/>
      <c r="K31" s="16">
        <f>IF(I31*180+J31*125=0,"",I31*180+J31*135)</f>
      </c>
    </row>
    <row r="32" spans="1:11" ht="18.75" customHeight="1">
      <c r="A32" s="45" t="s">
        <v>58</v>
      </c>
      <c r="B32" s="46"/>
      <c r="C32" s="46"/>
      <c r="D32" s="46"/>
      <c r="E32" s="46"/>
      <c r="F32" s="46"/>
      <c r="G32" s="46"/>
      <c r="H32" s="52"/>
      <c r="I32" s="36"/>
      <c r="J32" s="36"/>
      <c r="K32" s="16">
        <f>IF(I32*230+J32*185=0,"",I32*230+J32*185)</f>
      </c>
    </row>
    <row r="33" spans="1:11" ht="18.75" customHeight="1">
      <c r="A33" s="50" t="s">
        <v>82</v>
      </c>
      <c r="B33" s="51"/>
      <c r="C33" s="51"/>
      <c r="D33" s="51"/>
      <c r="E33" s="51"/>
      <c r="F33" s="51"/>
      <c r="G33" s="51"/>
      <c r="H33" s="51"/>
      <c r="I33" s="12"/>
      <c r="J33" s="12"/>
      <c r="K33" s="16">
        <f>IF(I33*230+J33*185=0,"",I33*230+J33*185)</f>
      </c>
    </row>
    <row r="34" spans="1:11" ht="18.75" customHeight="1">
      <c r="A34" s="62" t="s">
        <v>59</v>
      </c>
      <c r="B34" s="62"/>
      <c r="C34" s="62"/>
      <c r="D34" s="62"/>
      <c r="E34" s="62"/>
      <c r="F34" s="62"/>
      <c r="G34" s="62"/>
      <c r="H34" s="62"/>
      <c r="I34" s="38"/>
      <c r="J34" s="12"/>
      <c r="K34" s="16">
        <f>IF(I34*225+J34*150=0,"",I34*225+J34*160)</f>
      </c>
    </row>
    <row r="35" spans="1:11" s="35" customFormat="1" ht="18.75" customHeight="1">
      <c r="A35" s="47" t="s">
        <v>60</v>
      </c>
      <c r="B35" s="48"/>
      <c r="C35" s="48"/>
      <c r="D35" s="48"/>
      <c r="E35" s="48"/>
      <c r="F35" s="48"/>
      <c r="G35" s="48"/>
      <c r="H35" s="48"/>
      <c r="I35" s="48"/>
      <c r="J35" s="49"/>
      <c r="K35" s="29" t="s">
        <v>31</v>
      </c>
    </row>
    <row r="36" spans="1:11" ht="18.75" customHeight="1">
      <c r="A36" s="55" t="s">
        <v>61</v>
      </c>
      <c r="B36" s="55"/>
      <c r="C36" s="55"/>
      <c r="D36" s="55"/>
      <c r="E36" s="55"/>
      <c r="F36" s="55"/>
      <c r="G36" s="55"/>
      <c r="H36" s="55"/>
      <c r="I36" s="15"/>
      <c r="J36" s="15"/>
      <c r="K36" s="18">
        <f>IF(I36*225+J36*165=0,"",I36*225+J36*170)</f>
      </c>
    </row>
    <row r="37" spans="1:11" ht="18.75" customHeight="1">
      <c r="A37" s="67" t="s">
        <v>62</v>
      </c>
      <c r="B37" s="67"/>
      <c r="C37" s="67"/>
      <c r="D37" s="67"/>
      <c r="E37" s="67"/>
      <c r="F37" s="67"/>
      <c r="G37" s="67"/>
      <c r="H37" s="67"/>
      <c r="I37" s="15"/>
      <c r="J37" s="15"/>
      <c r="K37" s="18">
        <f>IF(I37*220+J37*180=0,"",I37*220+J37*185)</f>
      </c>
    </row>
    <row r="38" spans="1:11" ht="18.75" customHeight="1">
      <c r="A38" s="56" t="s">
        <v>63</v>
      </c>
      <c r="B38" s="56"/>
      <c r="C38" s="56"/>
      <c r="D38" s="56"/>
      <c r="E38" s="56"/>
      <c r="F38" s="56"/>
      <c r="G38" s="56"/>
      <c r="H38" s="56"/>
      <c r="I38" s="31"/>
      <c r="J38" s="31"/>
      <c r="K38" s="17">
        <f>IF(I38*200+J38*150=0,"",I38*200+J38*160)</f>
      </c>
    </row>
    <row r="39" spans="1:11" ht="18.75" customHeight="1">
      <c r="A39" s="67" t="s">
        <v>64</v>
      </c>
      <c r="B39" s="67"/>
      <c r="C39" s="67"/>
      <c r="D39" s="67"/>
      <c r="E39" s="67"/>
      <c r="F39" s="67"/>
      <c r="G39" s="67"/>
      <c r="H39" s="67"/>
      <c r="I39" s="15"/>
      <c r="J39" s="15"/>
      <c r="K39" s="18">
        <f>IF(I39*260+J39*215=0,"",I39*260+J39*215)</f>
      </c>
    </row>
    <row r="40" spans="1:11" ht="18.75" customHeight="1">
      <c r="A40" s="58" t="s">
        <v>65</v>
      </c>
      <c r="B40" s="59"/>
      <c r="C40" s="59"/>
      <c r="D40" s="59"/>
      <c r="E40" s="59"/>
      <c r="F40" s="59"/>
      <c r="G40" s="59"/>
      <c r="H40" s="59"/>
      <c r="I40" s="59"/>
      <c r="J40" s="60"/>
      <c r="K40" s="30" t="s">
        <v>31</v>
      </c>
    </row>
    <row r="41" spans="1:11" ht="18.75" customHeight="1">
      <c r="A41" s="42" t="s">
        <v>66</v>
      </c>
      <c r="B41" s="43"/>
      <c r="C41" s="43"/>
      <c r="D41" s="43"/>
      <c r="E41" s="43"/>
      <c r="F41" s="43"/>
      <c r="G41" s="43"/>
      <c r="H41" s="44"/>
      <c r="I41" s="33" t="s">
        <v>33</v>
      </c>
      <c r="J41" s="33" t="s">
        <v>34</v>
      </c>
      <c r="K41" s="40" t="s">
        <v>6</v>
      </c>
    </row>
    <row r="42" spans="1:11" ht="18.75" customHeight="1">
      <c r="A42" s="70" t="s">
        <v>67</v>
      </c>
      <c r="B42" s="77"/>
      <c r="C42" s="77"/>
      <c r="D42" s="77"/>
      <c r="E42" s="77"/>
      <c r="F42" s="77"/>
      <c r="G42" s="77"/>
      <c r="H42" s="78"/>
      <c r="I42" s="12"/>
      <c r="J42" s="12"/>
      <c r="K42" s="16">
        <f>IF(I42*180+J42*125=0,"",I42*180+J42*135)</f>
      </c>
    </row>
    <row r="43" spans="1:11" ht="18.75" customHeight="1">
      <c r="A43" s="62" t="s">
        <v>68</v>
      </c>
      <c r="B43" s="62"/>
      <c r="C43" s="62"/>
      <c r="D43" s="62"/>
      <c r="E43" s="62"/>
      <c r="F43" s="62"/>
      <c r="G43" s="62"/>
      <c r="H43" s="62"/>
      <c r="I43" s="12"/>
      <c r="J43" s="12"/>
      <c r="K43" s="16">
        <f>IF(I43*180+J43*125=0,"",I43*180+J43*135)</f>
      </c>
    </row>
    <row r="44" spans="1:11" ht="18.75" customHeight="1">
      <c r="A44" s="45" t="s">
        <v>69</v>
      </c>
      <c r="B44" s="46"/>
      <c r="C44" s="46"/>
      <c r="D44" s="46"/>
      <c r="E44" s="46"/>
      <c r="F44" s="46"/>
      <c r="G44" s="46"/>
      <c r="H44" s="46"/>
      <c r="I44" s="12"/>
      <c r="J44" s="12"/>
      <c r="K44" s="16">
        <f>IF(I44*230+J44*185=0,"",I44*230+J44*185)</f>
      </c>
    </row>
    <row r="45" spans="1:11" ht="18.75" customHeight="1">
      <c r="A45" s="50" t="s">
        <v>83</v>
      </c>
      <c r="B45" s="51"/>
      <c r="C45" s="51"/>
      <c r="D45" s="51"/>
      <c r="E45" s="51"/>
      <c r="F45" s="51"/>
      <c r="G45" s="51"/>
      <c r="H45" s="51"/>
      <c r="I45" s="12"/>
      <c r="J45" s="12"/>
      <c r="K45" s="16">
        <f>IF(I45*230+J45*185=0,"",I45*230+J45*185)</f>
      </c>
    </row>
    <row r="46" spans="1:11" ht="18.75" customHeight="1">
      <c r="A46" s="66" t="s">
        <v>70</v>
      </c>
      <c r="B46" s="66"/>
      <c r="C46" s="66"/>
      <c r="D46" s="66"/>
      <c r="E46" s="66"/>
      <c r="F46" s="66"/>
      <c r="G46" s="66"/>
      <c r="H46" s="66"/>
      <c r="I46" s="12"/>
      <c r="J46" s="12"/>
      <c r="K46" s="16">
        <f>IF(I46*300+J46*225=0,"",I46*300+J46*230)</f>
      </c>
    </row>
    <row r="47" spans="1:11" ht="27.75" customHeight="1">
      <c r="A47" s="71" t="s">
        <v>87</v>
      </c>
      <c r="B47" s="72"/>
      <c r="C47" s="72"/>
      <c r="D47" s="72"/>
      <c r="E47" s="72"/>
      <c r="F47" s="72"/>
      <c r="G47" s="72"/>
      <c r="H47" s="72"/>
      <c r="I47" s="12"/>
      <c r="J47" s="12"/>
      <c r="K47" s="16">
        <f>IF(I47*180+J47*135=0,"",I47*180+J47*135)</f>
      </c>
    </row>
    <row r="48" spans="1:11" ht="18.75" customHeight="1">
      <c r="A48" s="47" t="s">
        <v>19</v>
      </c>
      <c r="B48" s="48"/>
      <c r="C48" s="48"/>
      <c r="D48" s="48"/>
      <c r="E48" s="48"/>
      <c r="F48" s="48"/>
      <c r="G48" s="48"/>
      <c r="H48" s="48"/>
      <c r="I48" s="48"/>
      <c r="J48" s="49"/>
      <c r="K48" s="29" t="s">
        <v>31</v>
      </c>
    </row>
    <row r="49" spans="1:11" ht="18.75" customHeight="1">
      <c r="A49" s="56" t="s">
        <v>71</v>
      </c>
      <c r="B49" s="56"/>
      <c r="C49" s="56"/>
      <c r="D49" s="56"/>
      <c r="E49" s="56"/>
      <c r="F49" s="56"/>
      <c r="G49" s="56"/>
      <c r="H49" s="56"/>
      <c r="I49" s="31"/>
      <c r="J49" s="31"/>
      <c r="K49" s="17">
        <f>IF(I49*175+J49*140=0,"",I49*175+J49*145)</f>
      </c>
    </row>
    <row r="50" spans="1:11" ht="36" customHeight="1">
      <c r="A50" s="73" t="s">
        <v>72</v>
      </c>
      <c r="B50" s="56"/>
      <c r="C50" s="56"/>
      <c r="D50" s="56"/>
      <c r="E50" s="56"/>
      <c r="F50" s="56"/>
      <c r="G50" s="56"/>
      <c r="H50" s="56"/>
      <c r="I50" s="31"/>
      <c r="J50" s="31"/>
      <c r="K50" s="17">
        <f>IF(I50*350+J50*200=0,"",I50*350+J50*210)</f>
      </c>
    </row>
    <row r="51" spans="1:11" ht="36" customHeight="1">
      <c r="A51" s="73" t="s">
        <v>73</v>
      </c>
      <c r="B51" s="56"/>
      <c r="C51" s="56"/>
      <c r="D51" s="56"/>
      <c r="E51" s="56"/>
      <c r="F51" s="56"/>
      <c r="G51" s="56"/>
      <c r="H51" s="56"/>
      <c r="I51" s="31"/>
      <c r="J51" s="31"/>
      <c r="K51" s="17">
        <f>IF(I51*380+J51*275=0,"",I51*380+J51*285)</f>
      </c>
    </row>
    <row r="52" spans="1:11" ht="18.75" customHeight="1">
      <c r="A52" s="67" t="s">
        <v>74</v>
      </c>
      <c r="B52" s="67"/>
      <c r="C52" s="67"/>
      <c r="D52" s="67"/>
      <c r="E52" s="67"/>
      <c r="F52" s="67"/>
      <c r="G52" s="67"/>
      <c r="H52" s="67"/>
      <c r="I52" s="15"/>
      <c r="J52" s="15"/>
      <c r="K52" s="18">
        <f>IF(I52*180+J52*140=0,"",I52*180+J52*150)</f>
      </c>
    </row>
    <row r="53" spans="1:11" ht="18.75" customHeight="1">
      <c r="A53" s="63" t="s">
        <v>75</v>
      </c>
      <c r="B53" s="64"/>
      <c r="C53" s="64"/>
      <c r="D53" s="64"/>
      <c r="E53" s="64"/>
      <c r="F53" s="64"/>
      <c r="G53" s="64"/>
      <c r="H53" s="64"/>
      <c r="I53" s="64"/>
      <c r="J53" s="65"/>
      <c r="K53" s="30" t="s">
        <v>31</v>
      </c>
    </row>
    <row r="54" spans="1:11" ht="18.75" customHeight="1">
      <c r="A54" s="62" t="s">
        <v>76</v>
      </c>
      <c r="B54" s="62"/>
      <c r="C54" s="62"/>
      <c r="D54" s="62"/>
      <c r="E54" s="62"/>
      <c r="F54" s="62"/>
      <c r="G54" s="62"/>
      <c r="H54" s="62"/>
      <c r="I54" s="12"/>
      <c r="J54" s="12"/>
      <c r="K54" s="16">
        <f>IF(I54*180+J54*125=0,"",I54*180+J54*135)</f>
      </c>
    </row>
    <row r="55" spans="1:11" ht="18.75" customHeight="1">
      <c r="A55" s="62" t="s">
        <v>77</v>
      </c>
      <c r="B55" s="62"/>
      <c r="C55" s="62"/>
      <c r="D55" s="62"/>
      <c r="E55" s="62"/>
      <c r="F55" s="62"/>
      <c r="G55" s="62"/>
      <c r="H55" s="62"/>
      <c r="I55" s="12"/>
      <c r="J55" s="12"/>
      <c r="K55" s="16">
        <f>IF(I55*180+J55*125=0,"",I55*180+J55*135)</f>
      </c>
    </row>
    <row r="56" spans="1:11" ht="18.75" customHeight="1">
      <c r="A56" s="45" t="s">
        <v>78</v>
      </c>
      <c r="B56" s="46"/>
      <c r="C56" s="46"/>
      <c r="D56" s="46"/>
      <c r="E56" s="46"/>
      <c r="F56" s="46"/>
      <c r="G56" s="46"/>
      <c r="H56" s="52"/>
      <c r="I56" s="36"/>
      <c r="J56" s="36"/>
      <c r="K56" s="16">
        <f>IF(I56*230+J56*185=0,"",I56*230+J56*185)</f>
      </c>
    </row>
    <row r="57" spans="1:11" ht="18.75" customHeight="1">
      <c r="A57" s="50" t="s">
        <v>84</v>
      </c>
      <c r="B57" s="51"/>
      <c r="C57" s="51"/>
      <c r="D57" s="51"/>
      <c r="E57" s="51"/>
      <c r="F57" s="51"/>
      <c r="G57" s="51"/>
      <c r="H57" s="51"/>
      <c r="I57" s="12"/>
      <c r="J57" s="36"/>
      <c r="K57" s="16">
        <f>IF(I57*230+J57*185=0,"",I57*230+J57*185)</f>
      </c>
    </row>
    <row r="58" spans="1:15" ht="18.75" customHeight="1">
      <c r="A58" s="62" t="s">
        <v>79</v>
      </c>
      <c r="B58" s="62"/>
      <c r="C58" s="62"/>
      <c r="D58" s="62"/>
      <c r="E58" s="62"/>
      <c r="F58" s="62"/>
      <c r="G58" s="62"/>
      <c r="H58" s="62"/>
      <c r="I58" s="12"/>
      <c r="J58" s="12"/>
      <c r="K58" s="16">
        <f>IF(I58*225+J58*150=0,"",I58*225+J58*160)</f>
      </c>
      <c r="N58" s="34"/>
      <c r="O58" s="34"/>
    </row>
    <row r="59" spans="1:11" ht="18.75" customHeight="1">
      <c r="A59" s="47" t="s">
        <v>35</v>
      </c>
      <c r="B59" s="48"/>
      <c r="C59" s="48"/>
      <c r="D59" s="48"/>
      <c r="E59" s="48"/>
      <c r="F59" s="48"/>
      <c r="G59" s="48"/>
      <c r="H59" s="48"/>
      <c r="I59" s="48"/>
      <c r="J59" s="49"/>
      <c r="K59" s="29" t="s">
        <v>31</v>
      </c>
    </row>
    <row r="60" spans="10:11" ht="18.75" customHeight="1">
      <c r="J60" s="27" t="s">
        <v>8</v>
      </c>
      <c r="K60" s="19">
        <f>SUM(K19:K23,K25:K28,K30:K34,K36:K39,K42:K47,K49:K52,K54:K58)</f>
        <v>0</v>
      </c>
    </row>
    <row r="61" spans="1:11" s="35" customFormat="1" ht="13.5" customHeight="1">
      <c r="A61" s="87" t="s">
        <v>45</v>
      </c>
      <c r="B61" s="87"/>
      <c r="C61" s="87"/>
      <c r="D61" s="87"/>
      <c r="E61" s="87"/>
      <c r="F61" s="87"/>
      <c r="G61" s="87"/>
      <c r="H61" s="87"/>
      <c r="I61" s="87"/>
      <c r="J61" s="87"/>
      <c r="K61" s="87"/>
    </row>
    <row r="62" spans="1:11" ht="13.5" customHeight="1">
      <c r="A62" s="87"/>
      <c r="B62" s="87"/>
      <c r="C62" s="87"/>
      <c r="D62" s="87"/>
      <c r="E62" s="87"/>
      <c r="F62" s="87"/>
      <c r="G62" s="87"/>
      <c r="H62" s="87"/>
      <c r="I62" s="87"/>
      <c r="J62" s="87"/>
      <c r="K62" s="87"/>
    </row>
    <row r="63" spans="8:10" ht="15.75">
      <c r="H63" s="1"/>
      <c r="I63" s="27"/>
      <c r="J63" s="11"/>
    </row>
    <row r="64" spans="1:15" ht="15.75">
      <c r="A64" s="83" t="s">
        <v>42</v>
      </c>
      <c r="B64" s="83"/>
      <c r="C64" s="83"/>
      <c r="D64" s="83"/>
      <c r="E64" s="83"/>
      <c r="F64" s="83"/>
      <c r="G64" s="83"/>
      <c r="H64" s="83"/>
      <c r="I64" s="83"/>
      <c r="J64" s="83"/>
      <c r="K64" s="83"/>
      <c r="N64" s="34"/>
      <c r="O64" s="34"/>
    </row>
    <row r="65" spans="1:11" ht="15.75">
      <c r="A65" s="84" t="s">
        <v>43</v>
      </c>
      <c r="B65" s="84"/>
      <c r="C65" s="84"/>
      <c r="D65" s="84"/>
      <c r="E65" s="84"/>
      <c r="F65" s="84"/>
      <c r="G65" s="84"/>
      <c r="H65" s="84"/>
      <c r="I65" s="84"/>
      <c r="J65" s="84"/>
      <c r="K65" s="84"/>
    </row>
    <row r="66" spans="1:11" ht="15.75">
      <c r="A66" s="84"/>
      <c r="B66" s="84"/>
      <c r="C66" s="84"/>
      <c r="D66" s="84"/>
      <c r="E66" s="84"/>
      <c r="F66" s="84"/>
      <c r="G66" s="84"/>
      <c r="H66" s="84"/>
      <c r="I66" s="84"/>
      <c r="J66" s="84"/>
      <c r="K66" s="84"/>
    </row>
    <row r="67" spans="8:10" ht="15.75">
      <c r="H67" s="1"/>
      <c r="I67" s="27"/>
      <c r="J67" s="11"/>
    </row>
    <row r="68" spans="1:11" ht="15.75">
      <c r="A68" s="85" t="s">
        <v>11</v>
      </c>
      <c r="B68" s="85"/>
      <c r="C68" s="85"/>
      <c r="D68" s="85"/>
      <c r="E68" s="85"/>
      <c r="F68" s="85"/>
      <c r="G68" s="85"/>
      <c r="H68" s="85"/>
      <c r="I68" s="85"/>
      <c r="J68" s="85"/>
      <c r="K68" s="85"/>
    </row>
    <row r="69" spans="1:11" ht="15.75">
      <c r="A69" s="86" t="s">
        <v>12</v>
      </c>
      <c r="B69" s="86"/>
      <c r="C69" s="86"/>
      <c r="D69" s="86"/>
      <c r="E69" s="86"/>
      <c r="F69" s="86"/>
      <c r="G69" s="86"/>
      <c r="H69" s="86"/>
      <c r="I69" s="86"/>
      <c r="J69" s="86"/>
      <c r="K69" s="86"/>
    </row>
    <row r="70" spans="1:11" ht="15.75">
      <c r="A70" s="86"/>
      <c r="B70" s="86"/>
      <c r="C70" s="86"/>
      <c r="D70" s="86"/>
      <c r="E70" s="86"/>
      <c r="F70" s="86"/>
      <c r="G70" s="86"/>
      <c r="H70" s="86"/>
      <c r="I70" s="86"/>
      <c r="J70" s="86"/>
      <c r="K70" s="86"/>
    </row>
    <row r="71" spans="5:6" ht="15.75">
      <c r="E71" s="28"/>
      <c r="F71" s="28"/>
    </row>
    <row r="72" ht="15" customHeight="1"/>
  </sheetData>
  <sheetProtection password="CCB3" sheet="1" objects="1" scenarios="1" selectLockedCells="1"/>
  <mergeCells count="67">
    <mergeCell ref="A64:K64"/>
    <mergeCell ref="A65:K65"/>
    <mergeCell ref="A66:K66"/>
    <mergeCell ref="A68:K68"/>
    <mergeCell ref="A69:K70"/>
    <mergeCell ref="A61:K62"/>
    <mergeCell ref="H10:K10"/>
    <mergeCell ref="A3:E3"/>
    <mergeCell ref="A32:H32"/>
    <mergeCell ref="B14:E14"/>
    <mergeCell ref="B4:E4"/>
    <mergeCell ref="B6:E6"/>
    <mergeCell ref="B8:E8"/>
    <mergeCell ref="B9:E9"/>
    <mergeCell ref="B10:E10"/>
    <mergeCell ref="B12:E12"/>
    <mergeCell ref="A1:K1"/>
    <mergeCell ref="G3:K3"/>
    <mergeCell ref="H4:K4"/>
    <mergeCell ref="H6:K6"/>
    <mergeCell ref="H8:K8"/>
    <mergeCell ref="H9:K9"/>
    <mergeCell ref="A59:J59"/>
    <mergeCell ref="A26:H26"/>
    <mergeCell ref="A27:H27"/>
    <mergeCell ref="A30:H30"/>
    <mergeCell ref="A34:H34"/>
    <mergeCell ref="A42:H42"/>
    <mergeCell ref="A43:H43"/>
    <mergeCell ref="A51:H51"/>
    <mergeCell ref="A50:H50"/>
    <mergeCell ref="A37:H37"/>
    <mergeCell ref="A16:J16"/>
    <mergeCell ref="A18:H18"/>
    <mergeCell ref="A19:H19"/>
    <mergeCell ref="A20:H20"/>
    <mergeCell ref="A25:H25"/>
    <mergeCell ref="A21:H21"/>
    <mergeCell ref="A22:H22"/>
    <mergeCell ref="A24:J24"/>
    <mergeCell ref="A23:H23"/>
    <mergeCell ref="A58:H58"/>
    <mergeCell ref="A46:H46"/>
    <mergeCell ref="A52:H52"/>
    <mergeCell ref="A53:J53"/>
    <mergeCell ref="A33:H33"/>
    <mergeCell ref="A49:H49"/>
    <mergeCell ref="A39:H39"/>
    <mergeCell ref="A47:H47"/>
    <mergeCell ref="A54:H54"/>
    <mergeCell ref="A55:H55"/>
    <mergeCell ref="K17:K18"/>
    <mergeCell ref="A36:H36"/>
    <mergeCell ref="A38:H38"/>
    <mergeCell ref="A17:H17"/>
    <mergeCell ref="A35:J35"/>
    <mergeCell ref="A40:J40"/>
    <mergeCell ref="I17:J17"/>
    <mergeCell ref="A31:H31"/>
    <mergeCell ref="A29:J29"/>
    <mergeCell ref="A28:H28"/>
    <mergeCell ref="A41:H41"/>
    <mergeCell ref="A44:H44"/>
    <mergeCell ref="A48:J48"/>
    <mergeCell ref="A45:H45"/>
    <mergeCell ref="A56:H56"/>
    <mergeCell ref="A57:H57"/>
  </mergeCells>
  <printOptions horizontalCentered="1"/>
  <pageMargins left="0.75" right="0.75" top="1" bottom="1" header="0.5" footer="0.5"/>
  <pageSetup fitToHeight="1" fitToWidth="1" orientation="portrait" scale="55"/>
  <headerFooter alignWithMargins="0">
    <oddHeader>&amp;C&amp;"Calibri,Regular"&amp;K000000&amp;G</oddHeader>
    <oddFooter>&amp;L&amp;"Calibri,Regular"&amp;K000000orders@forensicassurance.com&amp;C&amp;"Calibri,Regular"&amp;10&amp;K000000Forensic Assurance
P.O. Box 231, Northville, MI 48167
(248) 773-5114&amp;R&amp;"Calibri,Regular"&amp;K000000www.forensicassurance.com</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showRowColHeaders="0" zoomScalePageLayoutView="0" workbookViewId="0" topLeftCell="A1">
      <selection activeCell="G4" sqref="G4:I4"/>
    </sheetView>
  </sheetViews>
  <sheetFormatPr defaultColWidth="11.125" defaultRowHeight="15.75"/>
  <sheetData>
    <row r="1" spans="1:9" s="14" customFormat="1" ht="15.75">
      <c r="A1" s="79" t="s">
        <v>20</v>
      </c>
      <c r="B1" s="79"/>
      <c r="C1" s="79"/>
      <c r="D1" s="79"/>
      <c r="E1" s="79"/>
      <c r="F1" s="79"/>
      <c r="G1" s="79"/>
      <c r="H1" s="79"/>
      <c r="I1" s="79"/>
    </row>
    <row r="2" spans="1:9" s="14" customFormat="1" ht="15.75">
      <c r="A2" s="83" t="s">
        <v>21</v>
      </c>
      <c r="B2" s="83"/>
      <c r="C2" s="83"/>
      <c r="D2" s="83"/>
      <c r="E2" s="83"/>
      <c r="F2" s="83"/>
      <c r="G2" s="83"/>
      <c r="H2" s="83"/>
      <c r="I2" s="83"/>
    </row>
    <row r="3" s="14" customFormat="1" ht="15.75">
      <c r="E3" s="10"/>
    </row>
    <row r="4" spans="1:9" s="14" customFormat="1" ht="15.75">
      <c r="A4" s="93" t="s">
        <v>85</v>
      </c>
      <c r="B4" s="93"/>
      <c r="C4" s="93"/>
      <c r="D4" s="93"/>
      <c r="E4" s="93"/>
      <c r="F4" s="94"/>
      <c r="G4" s="92"/>
      <c r="H4" s="92"/>
      <c r="I4" s="92"/>
    </row>
    <row r="5" spans="1:9" s="21" customFormat="1" ht="15.75">
      <c r="A5" s="24"/>
      <c r="B5" s="24"/>
      <c r="C5" s="24"/>
      <c r="D5" s="24"/>
      <c r="E5" s="24"/>
      <c r="F5" s="25"/>
      <c r="G5" s="22"/>
      <c r="H5" s="22"/>
      <c r="I5" s="22"/>
    </row>
    <row r="6" spans="1:9" s="14" customFormat="1" ht="15.75">
      <c r="A6" s="91" t="s">
        <v>22</v>
      </c>
      <c r="B6" s="91"/>
      <c r="C6" s="95"/>
      <c r="D6" s="95"/>
      <c r="E6" s="95"/>
      <c r="F6" s="95"/>
      <c r="G6" s="23" t="s">
        <v>30</v>
      </c>
      <c r="H6" s="92"/>
      <c r="I6" s="92"/>
    </row>
    <row r="7" spans="1:9" s="21" customFormat="1" ht="15.75">
      <c r="A7" s="20"/>
      <c r="B7" s="20"/>
      <c r="C7" s="22"/>
      <c r="D7" s="22"/>
      <c r="E7" s="22"/>
      <c r="F7" s="22"/>
      <c r="G7" s="23"/>
      <c r="H7" s="6"/>
      <c r="I7" s="6"/>
    </row>
    <row r="8" spans="1:6" s="14" customFormat="1" ht="15.75">
      <c r="A8" s="91" t="s">
        <v>23</v>
      </c>
      <c r="B8" s="91"/>
      <c r="C8" s="92"/>
      <c r="D8" s="92"/>
      <c r="E8" s="92"/>
      <c r="F8" s="92"/>
    </row>
    <row r="9" s="14" customFormat="1" ht="15.75">
      <c r="E9" s="10"/>
    </row>
    <row r="10" spans="1:5" s="14" customFormat="1" ht="15.75">
      <c r="A10" s="26" t="s">
        <v>39</v>
      </c>
      <c r="E10" s="10"/>
    </row>
    <row r="11" s="14" customFormat="1" ht="15.75">
      <c r="E11" s="10"/>
    </row>
    <row r="12" spans="1:7" s="14" customFormat="1" ht="15.75">
      <c r="A12" s="91" t="s">
        <v>24</v>
      </c>
      <c r="B12" s="91"/>
      <c r="C12" s="92"/>
      <c r="D12" s="92"/>
      <c r="E12" s="92"/>
      <c r="F12" s="92"/>
      <c r="G12" s="92"/>
    </row>
    <row r="13" s="21" customFormat="1" ht="15.75">
      <c r="E13" s="10"/>
    </row>
    <row r="14" spans="1:7" s="14" customFormat="1" ht="15.75">
      <c r="A14" s="91" t="s">
        <v>28</v>
      </c>
      <c r="B14" s="91"/>
      <c r="C14" s="92"/>
      <c r="D14" s="92"/>
      <c r="E14" s="92"/>
      <c r="F14" s="92"/>
      <c r="G14" s="92"/>
    </row>
    <row r="15" spans="1:7" s="21" customFormat="1" ht="15.75">
      <c r="A15" s="13"/>
      <c r="B15" s="13"/>
      <c r="C15" s="22"/>
      <c r="D15" s="22"/>
      <c r="E15" s="22"/>
      <c r="F15" s="22"/>
      <c r="G15" s="22"/>
    </row>
    <row r="16" spans="1:7" s="21" customFormat="1" ht="15.75">
      <c r="A16" s="91" t="s">
        <v>29</v>
      </c>
      <c r="B16" s="91"/>
      <c r="C16" s="92"/>
      <c r="D16" s="92"/>
      <c r="E16" s="92"/>
      <c r="F16" s="92"/>
      <c r="G16" s="92"/>
    </row>
    <row r="17" spans="1:7" s="21" customFormat="1" ht="15.75">
      <c r="A17" s="13"/>
      <c r="B17" s="13"/>
      <c r="C17" s="22"/>
      <c r="D17" s="22"/>
      <c r="E17" s="22"/>
      <c r="F17" s="22"/>
      <c r="G17" s="22"/>
    </row>
    <row r="18" spans="2:5" s="14" customFormat="1" ht="15.75">
      <c r="B18" s="13" t="s">
        <v>25</v>
      </c>
      <c r="C18" s="92"/>
      <c r="D18" s="92"/>
      <c r="E18" s="10"/>
    </row>
    <row r="19" s="14" customFormat="1" ht="15.75">
      <c r="E19" s="10"/>
    </row>
    <row r="20" spans="2:8" s="14" customFormat="1" ht="15.75">
      <c r="B20" s="13" t="s">
        <v>26</v>
      </c>
      <c r="C20" s="96"/>
      <c r="D20" s="96"/>
      <c r="E20" s="10"/>
      <c r="F20" s="13" t="s">
        <v>27</v>
      </c>
      <c r="G20" s="92"/>
      <c r="H20" s="92"/>
    </row>
    <row r="21" s="14" customFormat="1" ht="15.75">
      <c r="E21" s="10"/>
    </row>
    <row r="23" spans="1:5" ht="15.75">
      <c r="A23" t="s">
        <v>36</v>
      </c>
      <c r="E23" s="41"/>
    </row>
    <row r="24" ht="15.75">
      <c r="E24" s="41"/>
    </row>
    <row r="25" spans="1:8" ht="15.75">
      <c r="A25" s="88" t="s">
        <v>0</v>
      </c>
      <c r="B25" s="88"/>
      <c r="C25" s="88"/>
      <c r="D25" s="88"/>
      <c r="E25" s="88"/>
      <c r="F25" s="88"/>
      <c r="G25" s="88"/>
      <c r="H25" s="88"/>
    </row>
    <row r="26" spans="1:8" ht="15.75">
      <c r="A26" s="88" t="s">
        <v>37</v>
      </c>
      <c r="B26" s="88"/>
      <c r="C26" s="88"/>
      <c r="D26" s="88"/>
      <c r="E26" s="88"/>
      <c r="F26" s="88"/>
      <c r="G26" s="88"/>
      <c r="H26" s="88"/>
    </row>
    <row r="27" spans="1:8" ht="15.75">
      <c r="A27" s="88" t="s">
        <v>38</v>
      </c>
      <c r="B27" s="88"/>
      <c r="C27" s="88"/>
      <c r="D27" s="88"/>
      <c r="E27" s="88"/>
      <c r="F27" s="88"/>
      <c r="G27" s="88"/>
      <c r="H27" s="88"/>
    </row>
    <row r="28" ht="15.75">
      <c r="E28" s="41"/>
    </row>
    <row r="29" spans="1:8" ht="15.75">
      <c r="A29" s="88" t="s">
        <v>80</v>
      </c>
      <c r="B29" s="88"/>
      <c r="C29" s="88"/>
      <c r="D29" s="88"/>
      <c r="E29" s="88"/>
      <c r="F29" s="88"/>
      <c r="G29" s="88"/>
      <c r="H29" s="88"/>
    </row>
    <row r="30" spans="1:8" ht="15.75">
      <c r="A30" s="89" t="s">
        <v>40</v>
      </c>
      <c r="B30" s="89"/>
      <c r="C30" s="89"/>
      <c r="D30" s="89"/>
      <c r="E30" s="89"/>
      <c r="F30" s="89"/>
      <c r="G30" s="89"/>
      <c r="H30" s="89"/>
    </row>
    <row r="31" ht="15.75">
      <c r="E31" s="41"/>
    </row>
    <row r="32" spans="1:8" ht="15.75">
      <c r="A32" s="90" t="s">
        <v>43</v>
      </c>
      <c r="B32" s="90"/>
      <c r="C32" s="90"/>
      <c r="D32" s="90"/>
      <c r="E32" s="90"/>
      <c r="F32" s="90"/>
      <c r="G32" s="90"/>
      <c r="H32" s="90"/>
    </row>
    <row r="33" spans="1:8" ht="15.75">
      <c r="A33" s="83"/>
      <c r="B33" s="83"/>
      <c r="C33" s="83"/>
      <c r="D33" s="83"/>
      <c r="E33" s="83"/>
      <c r="F33" s="83"/>
      <c r="G33" s="83"/>
      <c r="H33" s="83"/>
    </row>
  </sheetData>
  <sheetProtection password="CCB3" sheet="1" objects="1" scenarios="1" selectLockedCells="1"/>
  <mergeCells count="25">
    <mergeCell ref="A16:B16"/>
    <mergeCell ref="C16:G16"/>
    <mergeCell ref="C18:D18"/>
    <mergeCell ref="G20:H20"/>
    <mergeCell ref="H6:I6"/>
    <mergeCell ref="C20:D20"/>
    <mergeCell ref="A8:B8"/>
    <mergeCell ref="C8:F8"/>
    <mergeCell ref="C12:G12"/>
    <mergeCell ref="A12:B12"/>
    <mergeCell ref="A14:B14"/>
    <mergeCell ref="C14:G14"/>
    <mergeCell ref="A1:I1"/>
    <mergeCell ref="A2:I2"/>
    <mergeCell ref="G4:I4"/>
    <mergeCell ref="A4:F4"/>
    <mergeCell ref="A6:B6"/>
    <mergeCell ref="C6:F6"/>
    <mergeCell ref="A25:H25"/>
    <mergeCell ref="A26:H26"/>
    <mergeCell ref="A27:H27"/>
    <mergeCell ref="A30:H30"/>
    <mergeCell ref="A32:H32"/>
    <mergeCell ref="A33:H33"/>
    <mergeCell ref="A29:H29"/>
  </mergeCells>
  <printOptions horizontalCentered="1" verticalCentered="1"/>
  <pageMargins left="0.75" right="0.75" top="1" bottom="1" header="0.5" footer="0.5"/>
  <pageSetup fitToHeight="1" fitToWidth="1" orientation="portrait"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Giroux</dc:creator>
  <cp:keywords/>
  <dc:description/>
  <cp:lastModifiedBy>Brandon Giroux</cp:lastModifiedBy>
  <cp:lastPrinted>2023-08-12T00:18:32Z</cp:lastPrinted>
  <dcterms:created xsi:type="dcterms:W3CDTF">2015-09-16T18:37:08Z</dcterms:created>
  <dcterms:modified xsi:type="dcterms:W3CDTF">2023-08-12T00:30:09Z</dcterms:modified>
  <cp:category/>
  <cp:version/>
  <cp:contentType/>
  <cp:contentStatus/>
</cp:coreProperties>
</file>